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50" windowWidth="17130" windowHeight="10860"/>
  </bookViews>
  <sheets>
    <sheet name="2017-2019 " sheetId="2" r:id="rId1"/>
  </sheets>
  <calcPr calcId="145621"/>
</workbook>
</file>

<file path=xl/calcChain.xml><?xml version="1.0" encoding="utf-8"?>
<calcChain xmlns="http://schemas.openxmlformats.org/spreadsheetml/2006/main">
  <c r="E32" i="2" l="1"/>
  <c r="D32" i="2"/>
  <c r="C32" i="2"/>
  <c r="E24" i="2"/>
  <c r="D24" i="2"/>
  <c r="C24" i="2"/>
  <c r="D19" i="2"/>
  <c r="C19" i="2"/>
  <c r="E17" i="2"/>
  <c r="E16" i="2" s="1"/>
  <c r="D17" i="2"/>
  <c r="D16" i="2" s="1"/>
  <c r="C17" i="2"/>
  <c r="C16" i="2"/>
  <c r="E8" i="2"/>
  <c r="D8" i="2"/>
  <c r="C8" i="2"/>
  <c r="C7" i="2" s="1"/>
  <c r="C6" i="2" s="1"/>
  <c r="C5" i="2" s="1"/>
  <c r="C40" i="2" s="1"/>
  <c r="E7" i="2"/>
  <c r="D7" i="2"/>
  <c r="D6" i="2" s="1"/>
  <c r="D5" i="2" s="1"/>
  <c r="D40" i="2" s="1"/>
  <c r="E6" i="2" l="1"/>
  <c r="E5" i="2" s="1"/>
  <c r="E40" i="2" s="1"/>
</calcChain>
</file>

<file path=xl/sharedStrings.xml><?xml version="1.0" encoding="utf-8"?>
<sst xmlns="http://schemas.openxmlformats.org/spreadsheetml/2006/main" count="76" uniqueCount="62">
  <si>
    <t>AF</t>
  </si>
  <si>
    <t>AN</t>
  </si>
  <si>
    <t>AF1</t>
  </si>
  <si>
    <t>AF2</t>
  </si>
  <si>
    <t>AF3</t>
  </si>
  <si>
    <t>AF4</t>
  </si>
  <si>
    <t>AF5</t>
  </si>
  <si>
    <t>AF6</t>
  </si>
  <si>
    <t>AF8</t>
  </si>
  <si>
    <t>B90</t>
  </si>
  <si>
    <t>AN1</t>
  </si>
  <si>
    <t>AN11</t>
  </si>
  <si>
    <t>AN13</t>
  </si>
  <si>
    <t>AN2</t>
  </si>
  <si>
    <t>AN21</t>
  </si>
  <si>
    <t>AN111</t>
  </si>
  <si>
    <t>AN113</t>
  </si>
  <si>
    <t>AN1121</t>
  </si>
  <si>
    <t>AN1122</t>
  </si>
  <si>
    <t>AN1131</t>
  </si>
  <si>
    <t>AN212</t>
  </si>
  <si>
    <t>AN213</t>
  </si>
  <si>
    <t>AN214</t>
  </si>
  <si>
    <t>x</t>
  </si>
  <si>
    <t>х</t>
  </si>
  <si>
    <t>Type of asset</t>
  </si>
  <si>
    <t>Assets</t>
  </si>
  <si>
    <t>Non-financial assets</t>
  </si>
  <si>
    <t>Produced assets</t>
  </si>
  <si>
    <t>Fixed capital</t>
  </si>
  <si>
    <t>vehicles</t>
  </si>
  <si>
    <t>machinery and equipment</t>
  </si>
  <si>
    <t xml:space="preserve">Non-produced assets   </t>
  </si>
  <si>
    <r>
      <t>Natural resources</t>
    </r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> </t>
    </r>
    <r>
      <rPr>
        <b/>
        <sz val="11"/>
        <color theme="1"/>
        <rFont val="Times New Roman"/>
        <family val="1"/>
        <charset val="204"/>
      </rPr>
      <t xml:space="preserve">   </t>
    </r>
  </si>
  <si>
    <t>mineral and energy resources</t>
  </si>
  <si>
    <t xml:space="preserve">
non-cultivated biological resources</t>
  </si>
  <si>
    <t>including:</t>
  </si>
  <si>
    <t>vegetable origin (forestry)</t>
  </si>
  <si>
    <t>animal origin (hunting)</t>
  </si>
  <si>
    <t>water resources</t>
  </si>
  <si>
    <r>
      <t>Financial assets</t>
    </r>
    <r>
      <rPr>
        <b/>
        <vertAlign val="superscript"/>
        <sz val="10"/>
        <color theme="1"/>
        <rFont val="Times New Roman"/>
        <family val="1"/>
        <charset val="204"/>
      </rPr>
      <t>2)</t>
    </r>
  </si>
  <si>
    <t>Debt securities</t>
  </si>
  <si>
    <t>Insurance and pension reserves</t>
  </si>
  <si>
    <r>
      <t xml:space="preserve"> Liabilities</t>
    </r>
    <r>
      <rPr>
        <b/>
        <vertAlign val="superscript"/>
        <sz val="11"/>
        <color theme="1"/>
        <rFont val="Times New Roman"/>
        <family val="1"/>
        <charset val="204"/>
      </rPr>
      <t>2)</t>
    </r>
  </si>
  <si>
    <t>National wealth (assets-liabilities)</t>
  </si>
  <si>
    <t xml:space="preserve">For reference: </t>
  </si>
  <si>
    <t>Stocks of consumer durable goods in households</t>
  </si>
  <si>
    <r>
      <t>1)</t>
    </r>
    <r>
      <rPr>
        <sz val="10"/>
        <color theme="1"/>
        <rFont val="Times New Roman"/>
        <family val="1"/>
        <charset val="204"/>
      </rPr>
      <t xml:space="preserve"> According to the Ministry for the Protection of the Environment and Natural Resources of the Russian Federation</t>
    </r>
  </si>
  <si>
    <r>
      <t>2)</t>
    </r>
    <r>
      <rPr>
        <sz val="10"/>
        <color theme="1"/>
        <rFont val="Times New Roman"/>
        <family val="1"/>
        <charset val="204"/>
      </rPr>
      <t xml:space="preserve"> According to the Bank of Russia</t>
    </r>
  </si>
  <si>
    <t>Accounts payable</t>
  </si>
  <si>
    <t>buildings other than dwellings</t>
  </si>
  <si>
    <t>structures</t>
  </si>
  <si>
    <t>Valuables</t>
  </si>
  <si>
    <t>Accounts receivable</t>
  </si>
  <si>
    <t>Balance of assets and liabilities at the end of the year</t>
  </si>
  <si>
    <t xml:space="preserve">at prices at the end of the corresponding year, bln. roubles        </t>
  </si>
  <si>
    <r>
      <rPr>
        <sz val="10"/>
        <rFont val="Arial"/>
        <family val="2"/>
        <charset val="204"/>
      </rPr>
      <t xml:space="preserve">dwellings </t>
    </r>
  </si>
  <si>
    <t>other types of fixed assets</t>
  </si>
  <si>
    <r>
      <t xml:space="preserve">Monetary gold and </t>
    </r>
    <r>
      <rPr>
        <sz val="10"/>
        <rFont val="Arial"/>
        <family val="2"/>
        <charset val="204"/>
      </rPr>
      <t>Special Drawing Rights (SDRs)</t>
    </r>
  </si>
  <si>
    <t>Currency and deposits</t>
  </si>
  <si>
    <t>Credits and borrowings</t>
  </si>
  <si>
    <t>Shares and other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</si>
</sst>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wrapText="1" indent="5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vertical="center" wrapText="1"/>
    </xf>
    <xf numFmtId="0" fontId="6" fillId="0" borderId="0" xfId="1"/>
    <xf numFmtId="0" fontId="6" fillId="0" borderId="0" xfId="1" applyAlignment="1">
      <alignment horizontal="center"/>
    </xf>
    <xf numFmtId="0" fontId="7" fillId="0" borderId="0" xfId="1" applyFont="1"/>
    <xf numFmtId="0" fontId="0" fillId="0" borderId="0" xfId="1" applyFont="1"/>
    <xf numFmtId="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1" applyFont="1" applyAlignment="1">
      <alignment horizontal="left"/>
    </xf>
    <xf numFmtId="0" fontId="6" fillId="0" borderId="0" xfId="1" applyAlignment="1">
      <alignment horizontal="left"/>
    </xf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/>
    <xf numFmtId="0" fontId="10" fillId="0" borderId="0" xfId="0" applyFont="1"/>
    <xf numFmtId="3" fontId="8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0" fontId="13" fillId="0" borderId="0" xfId="0" applyFont="1" applyFill="1" applyBorder="1"/>
    <xf numFmtId="0" fontId="8" fillId="0" borderId="0" xfId="0" applyFont="1" applyFill="1" applyBorder="1" applyAlignment="1">
      <alignment horizontal="left" wrapText="1" indent="3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1"/>
    </xf>
    <xf numFmtId="166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M22" sqref="M21:M22"/>
    </sheetView>
  </sheetViews>
  <sheetFormatPr defaultRowHeight="15" x14ac:dyDescent="0.25"/>
  <cols>
    <col min="1" max="1" width="9.7109375" style="31" customWidth="1"/>
    <col min="2" max="2" width="56.140625" customWidth="1"/>
    <col min="3" max="3" width="15.140625" customWidth="1"/>
    <col min="4" max="4" width="11.28515625" customWidth="1"/>
    <col min="5" max="5" width="12.42578125" customWidth="1"/>
    <col min="7" max="7" width="11" bestFit="1" customWidth="1"/>
  </cols>
  <sheetData>
    <row r="1" spans="1:7" x14ac:dyDescent="0.25">
      <c r="A1" s="24"/>
      <c r="B1" s="1"/>
      <c r="C1" s="1"/>
    </row>
    <row r="2" spans="1:7" ht="15.75" x14ac:dyDescent="0.25">
      <c r="A2" s="24"/>
      <c r="B2" s="39" t="s">
        <v>54</v>
      </c>
      <c r="C2" s="1"/>
    </row>
    <row r="3" spans="1:7" x14ac:dyDescent="0.25">
      <c r="A3" s="24"/>
      <c r="B3" s="41" t="s">
        <v>55</v>
      </c>
    </row>
    <row r="4" spans="1:7" x14ac:dyDescent="0.25">
      <c r="A4" s="25"/>
      <c r="B4" s="10" t="s">
        <v>25</v>
      </c>
      <c r="C4" s="10">
        <v>2017</v>
      </c>
      <c r="D4" s="10">
        <v>2018</v>
      </c>
      <c r="E4" s="10">
        <v>2019</v>
      </c>
    </row>
    <row r="5" spans="1:7" x14ac:dyDescent="0.25">
      <c r="A5" s="24"/>
      <c r="B5" s="2" t="s">
        <v>26</v>
      </c>
      <c r="C5" s="36">
        <f>C6+C24</f>
        <v>901094.65359</v>
      </c>
      <c r="D5" s="36">
        <f>D6+D24</f>
        <v>1066176.154233</v>
      </c>
      <c r="E5" s="36">
        <f>E6+E24</f>
        <v>1129187.8712319999</v>
      </c>
    </row>
    <row r="6" spans="1:7" x14ac:dyDescent="0.25">
      <c r="A6" s="26" t="s">
        <v>1</v>
      </c>
      <c r="B6" s="11" t="s">
        <v>27</v>
      </c>
      <c r="C6" s="37">
        <f>C7+C16</f>
        <v>411036.81559000001</v>
      </c>
      <c r="D6" s="37">
        <f>D7+D16</f>
        <v>513870.21423299995</v>
      </c>
      <c r="E6" s="37">
        <f>E7+E16</f>
        <v>538976.44023199996</v>
      </c>
    </row>
    <row r="7" spans="1:7" x14ac:dyDescent="0.25">
      <c r="A7" s="24" t="s">
        <v>10</v>
      </c>
      <c r="B7" s="3" t="s">
        <v>28</v>
      </c>
      <c r="C7" s="36">
        <f>C8</f>
        <v>350038</v>
      </c>
      <c r="D7" s="36">
        <f>D8+D15</f>
        <v>410923.8</v>
      </c>
      <c r="E7" s="36">
        <f>E8+E15</f>
        <v>444859.6</v>
      </c>
    </row>
    <row r="8" spans="1:7" x14ac:dyDescent="0.25">
      <c r="A8" s="24" t="s">
        <v>11</v>
      </c>
      <c r="B8" s="4" t="s">
        <v>29</v>
      </c>
      <c r="C8" s="14">
        <f>C9+C10+C11+C12+C13+C14</f>
        <v>350038</v>
      </c>
      <c r="D8" s="14">
        <f>D9+D10+D11+D12+D13+D14</f>
        <v>370957</v>
      </c>
      <c r="E8" s="14">
        <f>E9+E10+E11+E12+E13+E14</f>
        <v>398751</v>
      </c>
    </row>
    <row r="9" spans="1:7" x14ac:dyDescent="0.25">
      <c r="A9" s="24" t="s">
        <v>15</v>
      </c>
      <c r="B9" s="40" t="s">
        <v>56</v>
      </c>
      <c r="C9" s="14">
        <v>141294</v>
      </c>
      <c r="D9" s="14">
        <v>147000</v>
      </c>
      <c r="E9" s="14">
        <v>154110</v>
      </c>
    </row>
    <row r="10" spans="1:7" x14ac:dyDescent="0.25">
      <c r="A10" s="24" t="s">
        <v>17</v>
      </c>
      <c r="B10" s="40" t="s">
        <v>50</v>
      </c>
      <c r="C10" s="14">
        <v>53014</v>
      </c>
      <c r="D10" s="14">
        <v>57173</v>
      </c>
      <c r="E10" s="14">
        <v>61195</v>
      </c>
    </row>
    <row r="11" spans="1:7" x14ac:dyDescent="0.25">
      <c r="A11" s="24" t="s">
        <v>18</v>
      </c>
      <c r="B11" s="40" t="s">
        <v>51</v>
      </c>
      <c r="C11" s="14">
        <v>82538</v>
      </c>
      <c r="D11" s="14">
        <v>88012</v>
      </c>
      <c r="E11" s="14">
        <v>94852</v>
      </c>
    </row>
    <row r="12" spans="1:7" x14ac:dyDescent="0.25">
      <c r="A12" s="24" t="s">
        <v>16</v>
      </c>
      <c r="B12" s="5" t="s">
        <v>31</v>
      </c>
      <c r="C12" s="14">
        <v>41227</v>
      </c>
      <c r="D12" s="14">
        <v>44136</v>
      </c>
      <c r="E12" s="14">
        <v>49238</v>
      </c>
    </row>
    <row r="13" spans="1:7" x14ac:dyDescent="0.25">
      <c r="A13" s="24" t="s">
        <v>19</v>
      </c>
      <c r="B13" s="5" t="s">
        <v>30</v>
      </c>
      <c r="C13" s="14">
        <v>15029</v>
      </c>
      <c r="D13" s="14">
        <v>15908</v>
      </c>
      <c r="E13" s="14">
        <v>18403</v>
      </c>
    </row>
    <row r="14" spans="1:7" x14ac:dyDescent="0.25">
      <c r="A14" s="24"/>
      <c r="B14" s="42" t="s">
        <v>57</v>
      </c>
      <c r="C14" s="14">
        <v>16936</v>
      </c>
      <c r="D14" s="14">
        <v>18728</v>
      </c>
      <c r="E14" s="14">
        <v>20953</v>
      </c>
    </row>
    <row r="15" spans="1:7" x14ac:dyDescent="0.25">
      <c r="A15" s="24" t="s">
        <v>12</v>
      </c>
      <c r="B15" s="43" t="s">
        <v>52</v>
      </c>
      <c r="C15" s="35" t="s">
        <v>24</v>
      </c>
      <c r="D15" s="14">
        <v>39966.800000000003</v>
      </c>
      <c r="E15" s="14">
        <v>46108.6</v>
      </c>
    </row>
    <row r="16" spans="1:7" x14ac:dyDescent="0.25">
      <c r="A16" s="27" t="s">
        <v>13</v>
      </c>
      <c r="B16" s="12" t="s">
        <v>32</v>
      </c>
      <c r="C16" s="37">
        <f>C17</f>
        <v>60998.815589999991</v>
      </c>
      <c r="D16" s="37">
        <f>D17</f>
        <v>102946.41423299997</v>
      </c>
      <c r="E16" s="37">
        <f>E17</f>
        <v>94116.840231999973</v>
      </c>
      <c r="G16" s="32"/>
    </row>
    <row r="17" spans="1:9" ht="18" x14ac:dyDescent="0.25">
      <c r="A17" s="24" t="s">
        <v>14</v>
      </c>
      <c r="B17" s="4" t="s">
        <v>33</v>
      </c>
      <c r="C17" s="14">
        <f>C18+C19</f>
        <v>60998.815589999991</v>
      </c>
      <c r="D17" s="14">
        <f>D18+D19+D23</f>
        <v>102946.41423299997</v>
      </c>
      <c r="E17" s="14">
        <f>E18+E19+E23</f>
        <v>94116.840231999973</v>
      </c>
      <c r="G17" s="32"/>
    </row>
    <row r="18" spans="1:9" x14ac:dyDescent="0.25">
      <c r="A18" s="24" t="s">
        <v>20</v>
      </c>
      <c r="B18" s="5" t="s">
        <v>34</v>
      </c>
      <c r="C18" s="14">
        <v>55238.152099999992</v>
      </c>
      <c r="D18" s="14">
        <v>93411.945099999983</v>
      </c>
      <c r="E18" s="14">
        <v>83333.003999999986</v>
      </c>
    </row>
    <row r="19" spans="1:9" ht="30" x14ac:dyDescent="0.25">
      <c r="A19" s="24" t="s">
        <v>21</v>
      </c>
      <c r="B19" s="5" t="s">
        <v>35</v>
      </c>
      <c r="C19" s="14">
        <f>C21+C22</f>
        <v>5760.6634900000017</v>
      </c>
      <c r="D19" s="45">
        <f>D21+D22</f>
        <v>8146.6988000000001</v>
      </c>
      <c r="E19" s="45">
        <v>9241.8061999999991</v>
      </c>
      <c r="G19" s="32"/>
      <c r="H19" s="33"/>
      <c r="I19" s="33"/>
    </row>
    <row r="20" spans="1:9" x14ac:dyDescent="0.25">
      <c r="A20" s="24"/>
      <c r="B20" s="6" t="s">
        <v>36</v>
      </c>
      <c r="C20" s="14"/>
      <c r="D20" s="14"/>
      <c r="E20" s="17"/>
      <c r="H20" s="33"/>
      <c r="I20" s="33"/>
    </row>
    <row r="21" spans="1:9" x14ac:dyDescent="0.25">
      <c r="A21" s="24"/>
      <c r="B21" s="7" t="s">
        <v>37</v>
      </c>
      <c r="C21" s="14">
        <v>5524.6699900000012</v>
      </c>
      <c r="D21" s="46">
        <v>7905.8431</v>
      </c>
      <c r="E21" s="45">
        <v>9023.3904999999995</v>
      </c>
      <c r="H21" s="33"/>
      <c r="I21" s="33"/>
    </row>
    <row r="22" spans="1:9" x14ac:dyDescent="0.25">
      <c r="A22" s="24"/>
      <c r="B22" s="7" t="s">
        <v>38</v>
      </c>
      <c r="C22" s="14">
        <v>235.99350000000007</v>
      </c>
      <c r="D22" s="46">
        <v>240.85570000000001</v>
      </c>
      <c r="E22" s="45">
        <v>218.41570000000002</v>
      </c>
      <c r="G22" s="32"/>
      <c r="H22" s="33"/>
      <c r="I22" s="33"/>
    </row>
    <row r="23" spans="1:9" x14ac:dyDescent="0.25">
      <c r="A23" s="24" t="s">
        <v>22</v>
      </c>
      <c r="B23" s="5" t="s">
        <v>39</v>
      </c>
      <c r="C23" s="35" t="s">
        <v>23</v>
      </c>
      <c r="D23" s="45">
        <v>1387.7703330000002</v>
      </c>
      <c r="E23" s="46">
        <v>1542.0300319999999</v>
      </c>
      <c r="H23" s="33"/>
      <c r="I23" s="33"/>
    </row>
    <row r="24" spans="1:9" ht="15.75" x14ac:dyDescent="0.25">
      <c r="A24" s="27" t="s">
        <v>0</v>
      </c>
      <c r="B24" s="11" t="s">
        <v>40</v>
      </c>
      <c r="C24" s="37">
        <f>SUM(C25:C31)</f>
        <v>490057.83799999999</v>
      </c>
      <c r="D24" s="37">
        <f>SUM(D25:D31)</f>
        <v>552305.94000000006</v>
      </c>
      <c r="E24" s="37">
        <f>SUM(E25:E31)</f>
        <v>590211.43099999998</v>
      </c>
      <c r="F24" s="34"/>
      <c r="G24" s="34"/>
      <c r="H24" s="33"/>
      <c r="I24" s="33"/>
    </row>
    <row r="25" spans="1:9" x14ac:dyDescent="0.25">
      <c r="A25" s="28" t="s">
        <v>2</v>
      </c>
      <c r="B25" s="44" t="s">
        <v>58</v>
      </c>
      <c r="C25" s="16">
        <v>4811.3500000000004</v>
      </c>
      <c r="D25" s="16">
        <v>6505.2290000000003</v>
      </c>
      <c r="E25" s="16">
        <v>7248.7250000000004</v>
      </c>
      <c r="H25" s="33"/>
      <c r="I25" s="33"/>
    </row>
    <row r="26" spans="1:9" x14ac:dyDescent="0.25">
      <c r="A26" s="28" t="s">
        <v>3</v>
      </c>
      <c r="B26" s="44" t="s">
        <v>59</v>
      </c>
      <c r="C26" s="14">
        <v>94427.820999999996</v>
      </c>
      <c r="D26" s="14">
        <v>114191.56</v>
      </c>
      <c r="E26" s="14">
        <v>119612.841</v>
      </c>
    </row>
    <row r="27" spans="1:9" x14ac:dyDescent="0.25">
      <c r="A27" s="28" t="s">
        <v>4</v>
      </c>
      <c r="B27" s="44" t="s">
        <v>41</v>
      </c>
      <c r="C27" s="14">
        <v>36666.614999999998</v>
      </c>
      <c r="D27" s="14">
        <v>39323.252</v>
      </c>
      <c r="E27" s="14">
        <v>41799.150999999998</v>
      </c>
    </row>
    <row r="28" spans="1:9" x14ac:dyDescent="0.25">
      <c r="A28" s="28" t="s">
        <v>5</v>
      </c>
      <c r="B28" s="44" t="s">
        <v>60</v>
      </c>
      <c r="C28" s="14">
        <v>100844.929</v>
      </c>
      <c r="D28" s="46">
        <v>114962.42</v>
      </c>
      <c r="E28" s="46">
        <v>119140.158</v>
      </c>
    </row>
    <row r="29" spans="1:9" x14ac:dyDescent="0.25">
      <c r="A29" s="28" t="s">
        <v>6</v>
      </c>
      <c r="B29" s="44" t="s">
        <v>61</v>
      </c>
      <c r="C29" s="14">
        <v>137564.231</v>
      </c>
      <c r="D29" s="46">
        <v>153109.709</v>
      </c>
      <c r="E29" s="45">
        <v>171729.54</v>
      </c>
    </row>
    <row r="30" spans="1:9" x14ac:dyDescent="0.25">
      <c r="A30" s="28" t="s">
        <v>7</v>
      </c>
      <c r="B30" s="44" t="s">
        <v>42</v>
      </c>
      <c r="C30" s="14">
        <v>5018.3220000000001</v>
      </c>
      <c r="D30" s="45">
        <v>5617.4620000000004</v>
      </c>
      <c r="E30" s="46">
        <v>6136.9319999999998</v>
      </c>
    </row>
    <row r="31" spans="1:9" x14ac:dyDescent="0.25">
      <c r="A31" s="28" t="s">
        <v>8</v>
      </c>
      <c r="B31" s="44" t="s">
        <v>53</v>
      </c>
      <c r="C31" s="14">
        <v>110724.57</v>
      </c>
      <c r="D31" s="46">
        <v>118596.308</v>
      </c>
      <c r="E31" s="46">
        <v>124544.084</v>
      </c>
    </row>
    <row r="32" spans="1:9" ht="16.5" x14ac:dyDescent="0.25">
      <c r="A32" s="26" t="s">
        <v>0</v>
      </c>
      <c r="B32" s="11" t="s">
        <v>43</v>
      </c>
      <c r="C32" s="37">
        <f>SUM(C33:C39)</f>
        <v>474397.32399999996</v>
      </c>
      <c r="D32" s="37">
        <f>SUM(D33:D39)</f>
        <v>526777.88300000003</v>
      </c>
      <c r="E32" s="37">
        <f>SUM(E33:E39)</f>
        <v>567560.89099999995</v>
      </c>
      <c r="F32" s="22"/>
      <c r="G32" s="23"/>
    </row>
    <row r="33" spans="1:7" x14ac:dyDescent="0.25">
      <c r="A33" s="28" t="s">
        <v>2</v>
      </c>
      <c r="B33" s="44" t="s">
        <v>58</v>
      </c>
      <c r="C33" s="16">
        <v>465.815</v>
      </c>
      <c r="D33" s="16">
        <v>548.98699999999997</v>
      </c>
      <c r="E33" s="16">
        <v>486.166</v>
      </c>
    </row>
    <row r="34" spans="1:7" x14ac:dyDescent="0.25">
      <c r="A34" s="28" t="s">
        <v>3</v>
      </c>
      <c r="B34" s="44" t="s">
        <v>59</v>
      </c>
      <c r="C34" s="14">
        <v>86677.073000000004</v>
      </c>
      <c r="D34" s="14">
        <v>97816.207999999999</v>
      </c>
      <c r="E34" s="14">
        <v>102479.962</v>
      </c>
    </row>
    <row r="35" spans="1:7" x14ac:dyDescent="0.25">
      <c r="A35" s="28" t="s">
        <v>4</v>
      </c>
      <c r="B35" s="44" t="s">
        <v>41</v>
      </c>
      <c r="C35" s="14">
        <v>21175.47</v>
      </c>
      <c r="D35" s="14">
        <v>22803.866999999998</v>
      </c>
      <c r="E35" s="14">
        <v>26326.012999999999</v>
      </c>
    </row>
    <row r="36" spans="1:7" x14ac:dyDescent="0.25">
      <c r="A36" s="28" t="s">
        <v>5</v>
      </c>
      <c r="B36" s="44" t="s">
        <v>60</v>
      </c>
      <c r="C36" s="14">
        <v>104469.401</v>
      </c>
      <c r="D36" s="14">
        <v>117684.02499999999</v>
      </c>
      <c r="E36" s="14">
        <v>121678.192</v>
      </c>
    </row>
    <row r="37" spans="1:7" x14ac:dyDescent="0.25">
      <c r="A37" s="28" t="s">
        <v>6</v>
      </c>
      <c r="B37" s="44" t="s">
        <v>61</v>
      </c>
      <c r="C37" s="14">
        <v>147059.736</v>
      </c>
      <c r="D37" s="14">
        <v>165017.68</v>
      </c>
      <c r="E37" s="14">
        <v>186686.64499999999</v>
      </c>
    </row>
    <row r="38" spans="1:7" x14ac:dyDescent="0.25">
      <c r="A38" s="28" t="s">
        <v>7</v>
      </c>
      <c r="B38" s="44" t="s">
        <v>42</v>
      </c>
      <c r="C38" s="14">
        <v>4942.5290000000005</v>
      </c>
      <c r="D38" s="14">
        <v>5571.3810000000003</v>
      </c>
      <c r="E38" s="14">
        <v>6103.0780000000004</v>
      </c>
    </row>
    <row r="39" spans="1:7" x14ac:dyDescent="0.25">
      <c r="A39" s="28" t="s">
        <v>8</v>
      </c>
      <c r="B39" s="44" t="s">
        <v>49</v>
      </c>
      <c r="C39" s="14">
        <v>109607.3</v>
      </c>
      <c r="D39" s="14">
        <v>117335.735</v>
      </c>
      <c r="E39" s="14">
        <v>123800.83500000001</v>
      </c>
    </row>
    <row r="40" spans="1:7" x14ac:dyDescent="0.25">
      <c r="A40" s="26" t="s">
        <v>9</v>
      </c>
      <c r="B40" s="11" t="s">
        <v>44</v>
      </c>
      <c r="C40" s="47">
        <f>C5-C32</f>
        <v>426697.32959000004</v>
      </c>
      <c r="D40" s="38">
        <f>D5-D32</f>
        <v>539398.27123299998</v>
      </c>
      <c r="E40" s="38">
        <f>E5-E32</f>
        <v>561626.980232</v>
      </c>
    </row>
    <row r="41" spans="1:7" x14ac:dyDescent="0.25">
      <c r="A41" s="24"/>
      <c r="B41" s="2" t="s">
        <v>45</v>
      </c>
      <c r="C41" s="15"/>
      <c r="D41" s="15"/>
      <c r="E41" s="15"/>
    </row>
    <row r="42" spans="1:7" x14ac:dyDescent="0.25">
      <c r="A42" s="24"/>
      <c r="B42" s="9" t="s">
        <v>46</v>
      </c>
      <c r="C42" s="48">
        <v>53383.546999999999</v>
      </c>
      <c r="D42" s="48">
        <v>58160.334000000003</v>
      </c>
      <c r="E42" s="48">
        <v>62968</v>
      </c>
      <c r="G42" s="33"/>
    </row>
    <row r="43" spans="1:7" ht="15.75" x14ac:dyDescent="0.25">
      <c r="A43" s="24"/>
      <c r="B43" s="13" t="s">
        <v>47</v>
      </c>
      <c r="C43" s="8"/>
    </row>
    <row r="44" spans="1:7" ht="15.75" x14ac:dyDescent="0.25">
      <c r="B44" s="13" t="s">
        <v>48</v>
      </c>
    </row>
    <row r="46" spans="1:7" x14ac:dyDescent="0.25">
      <c r="A46" s="29"/>
      <c r="B46" s="18"/>
      <c r="C46" s="19"/>
      <c r="D46" s="19"/>
    </row>
    <row r="47" spans="1:7" x14ac:dyDescent="0.25">
      <c r="A47" s="30"/>
      <c r="B47" s="20"/>
      <c r="C47" s="20"/>
      <c r="D47" s="20"/>
    </row>
    <row r="48" spans="1:7" x14ac:dyDescent="0.25">
      <c r="A48" s="29"/>
      <c r="B48" s="18"/>
      <c r="C48" s="18"/>
      <c r="D48" s="18"/>
    </row>
    <row r="49" spans="1:4" x14ac:dyDescent="0.25">
      <c r="A49" s="29"/>
      <c r="B49" s="18"/>
      <c r="C49" s="18"/>
      <c r="D49" s="18"/>
    </row>
    <row r="50" spans="1:4" x14ac:dyDescent="0.25">
      <c r="A50" s="29"/>
      <c r="B50" s="18"/>
      <c r="C50" s="18"/>
      <c r="D50" s="18"/>
    </row>
    <row r="51" spans="1:4" x14ac:dyDescent="0.25">
      <c r="A51" s="29"/>
      <c r="B51" s="18"/>
      <c r="C51" s="18"/>
      <c r="D51" s="18"/>
    </row>
    <row r="52" spans="1:4" x14ac:dyDescent="0.25">
      <c r="A52" s="29"/>
      <c r="B52" s="18"/>
      <c r="C52" s="18"/>
      <c r="D52" s="18"/>
    </row>
    <row r="53" spans="1:4" x14ac:dyDescent="0.25">
      <c r="A53" s="29"/>
      <c r="B53" s="18"/>
      <c r="C53" s="18"/>
      <c r="D53" s="18"/>
    </row>
    <row r="54" spans="1:4" x14ac:dyDescent="0.25">
      <c r="A54" s="29"/>
      <c r="B54" s="21"/>
      <c r="C54" s="18"/>
      <c r="D54" s="18"/>
    </row>
    <row r="55" spans="1:4" x14ac:dyDescent="0.25">
      <c r="A55" s="29"/>
      <c r="B55" s="18"/>
      <c r="C55" s="18"/>
      <c r="D55" s="18"/>
    </row>
    <row r="56" spans="1:4" x14ac:dyDescent="0.25">
      <c r="A56" s="30"/>
      <c r="B56" s="20"/>
      <c r="C56" s="20"/>
      <c r="D56" s="20"/>
    </row>
    <row r="57" spans="1:4" x14ac:dyDescent="0.25">
      <c r="A57" s="29"/>
      <c r="B57" s="18"/>
      <c r="C57" s="18"/>
      <c r="D57" s="18"/>
    </row>
    <row r="58" spans="1:4" x14ac:dyDescent="0.25">
      <c r="A58" s="29"/>
      <c r="B58" s="18"/>
      <c r="C58" s="18"/>
      <c r="D58" s="18"/>
    </row>
    <row r="59" spans="1:4" x14ac:dyDescent="0.25">
      <c r="A59" s="29"/>
      <c r="B59" s="18"/>
      <c r="C59" s="18"/>
      <c r="D59" s="18"/>
    </row>
    <row r="60" spans="1:4" x14ac:dyDescent="0.25">
      <c r="A60" s="29"/>
      <c r="B60" s="18"/>
      <c r="C60" s="18"/>
      <c r="D60" s="18"/>
    </row>
    <row r="61" spans="1:4" x14ac:dyDescent="0.25">
      <c r="A61" s="29"/>
      <c r="B61" s="18"/>
      <c r="C61" s="18"/>
      <c r="D61" s="18"/>
    </row>
    <row r="62" spans="1:4" x14ac:dyDescent="0.25">
      <c r="A62" s="29"/>
      <c r="B62" s="18"/>
      <c r="C62" s="18"/>
      <c r="D62" s="18"/>
    </row>
    <row r="63" spans="1:4" x14ac:dyDescent="0.25">
      <c r="A63" s="29"/>
      <c r="B63" s="18"/>
      <c r="C63" s="18"/>
      <c r="D63" s="18"/>
    </row>
    <row r="64" spans="1:4" x14ac:dyDescent="0.25">
      <c r="A64" s="29"/>
      <c r="B64" s="18"/>
      <c r="C64" s="18"/>
      <c r="D64" s="18"/>
    </row>
    <row r="65" spans="1:4" x14ac:dyDescent="0.25">
      <c r="A65" s="30"/>
      <c r="B65" s="20"/>
      <c r="C65" s="20"/>
      <c r="D6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 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Кожина Валентина Николаевна</dc:creator>
  <cp:lastModifiedBy>Черкасова Инна Анатольевна</cp:lastModifiedBy>
  <cp:lastPrinted>2019-10-02T13:57:10Z</cp:lastPrinted>
  <dcterms:created xsi:type="dcterms:W3CDTF">2019-04-16T13:37:44Z</dcterms:created>
  <dcterms:modified xsi:type="dcterms:W3CDTF">2021-05-31T10:02:14Z</dcterms:modified>
</cp:coreProperties>
</file>